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UCIA\Webinar novembre 2020\Webinar cartella esempi verifiche\"/>
    </mc:Choice>
  </mc:AlternateContent>
  <xr:revisionPtr revIDLastSave="0" documentId="13_ncr:1_{43A29B9D-284F-4ACC-A631-70B304501B6D}" xr6:coauthVersionLast="45" xr6:coauthVersionMax="45" xr10:uidLastSave="{00000000-0000-0000-0000-000000000000}"/>
  <bookViews>
    <workbookView xWindow="-108" yWindow="-108" windowWidth="23256" windowHeight="12576" xr2:uid="{079123BE-FCF0-4187-9291-963BAB792602}"/>
  </bookViews>
  <sheets>
    <sheet name="Dati" sheetId="6" r:id="rId1"/>
    <sheet name="Stato patrimoniale" sheetId="4" r:id="rId2"/>
    <sheet name="Conto economico" sheetId="5" r:id="rId3"/>
    <sheet name="Quesiti" sheetId="8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6" l="1"/>
  <c r="B15" i="6" s="1"/>
  <c r="B20" i="6"/>
  <c r="B12" i="6"/>
  <c r="B10" i="6"/>
  <c r="B11" i="6" s="1"/>
  <c r="C5" i="4" s="1"/>
  <c r="B21" i="6" l="1"/>
  <c r="B6" i="5" s="1"/>
  <c r="B16" i="6"/>
  <c r="B17" i="6" s="1"/>
  <c r="B18" i="6" s="1"/>
  <c r="B4" i="5" s="1"/>
  <c r="B22" i="6" l="1"/>
  <c r="B23" i="6" s="1"/>
  <c r="B5" i="4" s="1"/>
</calcChain>
</file>

<file path=xl/sharedStrings.xml><?xml version="1.0" encoding="utf-8"?>
<sst xmlns="http://schemas.openxmlformats.org/spreadsheetml/2006/main" count="46" uniqueCount="46">
  <si>
    <t>Plusvalenza/Minusvalenza</t>
  </si>
  <si>
    <t>Stato patrimoniale</t>
  </si>
  <si>
    <t>B) Immobilizzazioni</t>
  </si>
  <si>
    <t>10) b) ammortamento delle immobilizzazioni materiali</t>
  </si>
  <si>
    <t>Attivo</t>
  </si>
  <si>
    <t>A) Crediti verso soci</t>
  </si>
  <si>
    <t>C) Attivo circolante</t>
  </si>
  <si>
    <t>D) Ratei e risconti</t>
  </si>
  <si>
    <t>Totale attivo</t>
  </si>
  <si>
    <t>A) Valore della produzione</t>
  </si>
  <si>
    <t>5) altri ricavi e proventi</t>
  </si>
  <si>
    <t>B) Costi della produzione</t>
  </si>
  <si>
    <t>A) Patrimonio netto</t>
  </si>
  <si>
    <t>B) Fondi per rischi e oneri</t>
  </si>
  <si>
    <t>D) Debiti</t>
  </si>
  <si>
    <t>E) Ratei e risconti</t>
  </si>
  <si>
    <t>Totale passivo</t>
  </si>
  <si>
    <t>C) Trattamento di fine rapporto
 di lavoro subordinato</t>
  </si>
  <si>
    <t>Conto economico</t>
  </si>
  <si>
    <t>C) Proventi e oneri finanziari</t>
  </si>
  <si>
    <t>21) utile (perdita) dell'esercizio</t>
  </si>
  <si>
    <t>Passivo</t>
  </si>
  <si>
    <t>II - Immobilizzazioni materiali
2) Impianti e macchinario</t>
  </si>
  <si>
    <t>14) oneri diversi di gestione</t>
  </si>
  <si>
    <t xml:space="preserve">Dati </t>
  </si>
  <si>
    <t>Percentuale del Fondo ammortamento dell'impianto ceduto al 31/12/2019</t>
  </si>
  <si>
    <t>Fondo ammortamento dell'impianto ceduto al 31/12/2019</t>
  </si>
  <si>
    <t>Fondo ammortamento complessivo dell'impianto ceduto</t>
  </si>
  <si>
    <t>Valore contabile dell'impianto ceduto</t>
  </si>
  <si>
    <t xml:space="preserve">Calcoli relativi alla cessione   </t>
  </si>
  <si>
    <t>20) imposte sul reddito dell'esercizio,  correnti, differite e anticipate</t>
  </si>
  <si>
    <t>D) Rettifiche di valore di attività e passività finanziarie</t>
  </si>
  <si>
    <t>Costo storico degli impianti al 31/12/2019</t>
  </si>
  <si>
    <t>Coefficiente ammortamento degli impianti</t>
  </si>
  <si>
    <t>Percentuale del Fondo ammortamento degli impianti al 31/12/2019</t>
  </si>
  <si>
    <t>Data di cessisone dell'impianto</t>
  </si>
  <si>
    <t>Costo storico dell'impianto ceduto</t>
  </si>
  <si>
    <t>Prezzo di cessione dell'impianto</t>
  </si>
  <si>
    <t>Fondo ammortamento degli impianti al 31/12/2019</t>
  </si>
  <si>
    <t>Valore contabile degli impianti al 31/12/2019</t>
  </si>
  <si>
    <t>Giorni di ammortamento dell'impianto ceduto nell'anno 2020</t>
  </si>
  <si>
    <t>Quota di ammortamento dell'impianto ceduto nell'anno 2020</t>
  </si>
  <si>
    <t>Costo storico degli impianti</t>
  </si>
  <si>
    <t>Quota di ammortamento degli impianti</t>
  </si>
  <si>
    <t xml:space="preserve">Fondo ammortamento degli impianti </t>
  </si>
  <si>
    <t xml:space="preserve">Valore contabile degli impianti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</si>
</sst>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0" fillId="0" borderId="0" xfId="0" applyBorder="1"/>
    <xf numFmtId="0" fontId="1" fillId="0" borderId="0" xfId="0" applyFont="1" applyBorder="1"/>
    <xf numFmtId="0" fontId="1" fillId="0" borderId="0" xfId="0" applyFont="1"/>
    <xf numFmtId="14" fontId="1" fillId="0" borderId="0" xfId="0" applyNumberFormat="1" applyFont="1"/>
    <xf numFmtId="0" fontId="0" fillId="0" borderId="1" xfId="0" applyFill="1" applyBorder="1"/>
    <xf numFmtId="3" fontId="0" fillId="2" borderId="1" xfId="0" applyNumberFormat="1" applyFill="1" applyBorder="1"/>
    <xf numFmtId="9" fontId="0" fillId="2" borderId="1" xfId="0" applyNumberFormat="1" applyFill="1" applyBorder="1"/>
    <xf numFmtId="14" fontId="0" fillId="2" borderId="1" xfId="0" applyNumberFormat="1" applyFill="1" applyBorder="1"/>
    <xf numFmtId="0" fontId="0" fillId="0" borderId="1" xfId="0" applyFont="1" applyBorder="1"/>
    <xf numFmtId="0" fontId="0" fillId="0" borderId="1" xfId="0" applyFont="1" applyBorder="1" applyAlignment="1">
      <alignment vertical="top" wrapText="1"/>
    </xf>
    <xf numFmtId="3" fontId="3" fillId="3" borderId="1" xfId="0" applyNumberFormat="1" applyFont="1" applyFill="1" applyBorder="1"/>
    <xf numFmtId="0" fontId="3" fillId="3" borderId="1" xfId="0" applyFont="1" applyFill="1" applyBorder="1"/>
    <xf numFmtId="3" fontId="3" fillId="3" borderId="1" xfId="0" applyNumberFormat="1" applyFont="1" applyFill="1" applyBorder="1" applyAlignment="1">
      <alignment vertical="center"/>
    </xf>
    <xf numFmtId="3" fontId="0" fillId="0" borderId="1" xfId="0" applyNumberFormat="1" applyFill="1" applyBorder="1" applyAlignment="1">
      <alignment vertical="center"/>
    </xf>
    <xf numFmtId="0" fontId="2" fillId="0" borderId="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4" fontId="1" fillId="0" borderId="3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320040</xdr:colOff>
      <xdr:row>1</xdr:row>
      <xdr:rowOff>0</xdr:rowOff>
    </xdr:from>
    <xdr:to>
      <xdr:col>11</xdr:col>
      <xdr:colOff>487680</xdr:colOff>
      <xdr:row>14</xdr:row>
      <xdr:rowOff>60960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34B7B2AB-E68F-4242-A6A8-2230DEEC974C}"/>
            </a:ext>
          </a:extLst>
        </xdr:cNvPr>
        <xdr:cNvSpPr txBox="1"/>
      </xdr:nvSpPr>
      <xdr:spPr>
        <a:xfrm>
          <a:off x="320040" y="182880"/>
          <a:ext cx="6873240" cy="243840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t-IT" sz="1200" b="1"/>
            <a:t>Quesiti</a:t>
          </a:r>
          <a:r>
            <a:rPr lang="it-IT" sz="1100" b="1" baseline="0"/>
            <a:t> </a:t>
          </a:r>
        </a:p>
        <a:p>
          <a:endParaRPr lang="it-IT" sz="1100" b="1" baseline="0"/>
        </a:p>
        <a:p>
          <a:r>
            <a:rPr lang="it-IT" sz="1100" b="0" baseline="0"/>
            <a:t>1. Se il prezzo di cessione dell'impianto fosse risultato di 45.000 euro nel Conto economico verrebbe rilevata:</a:t>
          </a:r>
        </a:p>
        <a:p>
          <a:r>
            <a:rPr lang="it-IT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_______________________________________________________________________________</a:t>
          </a:r>
          <a:endParaRPr lang="it-IT">
            <a:effectLst/>
          </a:endParaRPr>
        </a:p>
        <a:p>
          <a:r>
            <a:rPr lang="it-IT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_______________________________________________________________________________</a:t>
          </a:r>
          <a:endParaRPr lang="it-IT">
            <a:effectLst/>
          </a:endParaRPr>
        </a:p>
        <a:p>
          <a:endParaRPr lang="it-IT" sz="1100" b="0" baseline="0"/>
        </a:p>
        <a:p>
          <a:r>
            <a:rPr lang="it-IT" sz="1100" b="1" baseline="0">
              <a:solidFill>
                <a:srgbClr val="FF0000"/>
              </a:solidFill>
            </a:rPr>
            <a:t>Una minusvalenza di 2.485 euro in B) 14) Oneri diversi di gestione.</a:t>
          </a:r>
        </a:p>
        <a:p>
          <a:endParaRPr lang="it-IT" sz="1100" b="1" baseline="0">
            <a:solidFill>
              <a:srgbClr val="FF0000"/>
            </a:solidFill>
          </a:endParaRPr>
        </a:p>
        <a:p>
          <a:r>
            <a:rPr lang="it-IT" sz="1100" b="0">
              <a:solidFill>
                <a:sysClr val="windowText" lastClr="000000"/>
              </a:solidFill>
            </a:rPr>
            <a:t>2. Quali altri effetti produce sul Conto economico la vendita di un impianto?</a:t>
          </a:r>
        </a:p>
        <a:p>
          <a:r>
            <a:rPr lang="it-IT" sz="1100" b="0">
              <a:solidFill>
                <a:sysClr val="windowText" lastClr="000000"/>
              </a:solidFill>
            </a:rPr>
            <a:t>_______________________________________________________________________________</a:t>
          </a:r>
        </a:p>
        <a:p>
          <a:r>
            <a:rPr lang="it-IT" sz="1100" b="0">
              <a:solidFill>
                <a:sysClr val="windowText" lastClr="000000"/>
              </a:solidFill>
            </a:rPr>
            <a:t>_______________________________________________________________________________</a:t>
          </a:r>
        </a:p>
        <a:p>
          <a:endParaRPr lang="it-IT" sz="1100" b="0">
            <a:solidFill>
              <a:sysClr val="windowText" lastClr="000000"/>
            </a:solidFill>
          </a:endParaRPr>
        </a:p>
        <a:p>
          <a:r>
            <a:rPr lang="it-IT" sz="1100" b="1">
              <a:solidFill>
                <a:srgbClr val="FF0000"/>
              </a:solidFill>
            </a:rPr>
            <a:t>La</a:t>
          </a:r>
          <a:r>
            <a:rPr lang="it-IT" sz="1100" b="1" baseline="0">
              <a:solidFill>
                <a:srgbClr val="FF0000"/>
              </a:solidFill>
            </a:rPr>
            <a:t> vendita di un impianto comporta minori costi di manutenzione, riparazione e ammortamento.</a:t>
          </a:r>
          <a:endParaRPr lang="it-IT" sz="11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E60765-F8D4-44C1-A567-2657770D06A0}">
  <dimension ref="A1:L23"/>
  <sheetViews>
    <sheetView tabSelected="1" workbookViewId="0">
      <selection sqref="A1:B1"/>
    </sheetView>
  </sheetViews>
  <sheetFormatPr defaultRowHeight="14.4" x14ac:dyDescent="0.3"/>
  <cols>
    <col min="1" max="1" width="62.88671875" bestFit="1" customWidth="1"/>
    <col min="2" max="2" width="11.5546875" bestFit="1" customWidth="1"/>
    <col min="3" max="3" width="3.33203125" customWidth="1"/>
    <col min="10" max="10" width="9.33203125" customWidth="1"/>
    <col min="11" max="11" width="10.77734375" bestFit="1" customWidth="1"/>
  </cols>
  <sheetData>
    <row r="1" spans="1:12" ht="15.6" x14ac:dyDescent="0.3">
      <c r="A1" s="21" t="s">
        <v>24</v>
      </c>
      <c r="B1" s="21"/>
    </row>
    <row r="2" spans="1:12" x14ac:dyDescent="0.3">
      <c r="A2" s="1" t="s">
        <v>32</v>
      </c>
      <c r="B2" s="12">
        <v>3200000</v>
      </c>
    </row>
    <row r="3" spans="1:12" x14ac:dyDescent="0.3">
      <c r="A3" s="1" t="s">
        <v>33</v>
      </c>
      <c r="B3" s="13">
        <v>0.15</v>
      </c>
    </row>
    <row r="4" spans="1:12" x14ac:dyDescent="0.3">
      <c r="A4" s="1" t="s">
        <v>34</v>
      </c>
      <c r="B4" s="13">
        <v>0.75</v>
      </c>
    </row>
    <row r="5" spans="1:12" x14ac:dyDescent="0.3">
      <c r="A5" s="11" t="s">
        <v>35</v>
      </c>
      <c r="B5" s="14">
        <v>43905</v>
      </c>
    </row>
    <row r="6" spans="1:12" x14ac:dyDescent="0.3">
      <c r="A6" s="1" t="s">
        <v>36</v>
      </c>
      <c r="B6" s="12">
        <v>280000</v>
      </c>
      <c r="L6" s="7"/>
    </row>
    <row r="7" spans="1:12" x14ac:dyDescent="0.3">
      <c r="A7" s="1" t="s">
        <v>25</v>
      </c>
      <c r="B7" s="13">
        <v>0.8</v>
      </c>
    </row>
    <row r="8" spans="1:12" x14ac:dyDescent="0.3">
      <c r="A8" s="11" t="s">
        <v>37</v>
      </c>
      <c r="B8" s="12">
        <v>50000</v>
      </c>
      <c r="J8" s="9"/>
      <c r="K8" s="10"/>
    </row>
    <row r="9" spans="1:12" x14ac:dyDescent="0.3">
      <c r="A9" s="23">
        <v>43830</v>
      </c>
      <c r="B9" s="23"/>
    </row>
    <row r="10" spans="1:12" x14ac:dyDescent="0.3">
      <c r="A10" s="1" t="s">
        <v>38</v>
      </c>
      <c r="B10" s="17">
        <f>B2*B4</f>
        <v>2400000</v>
      </c>
    </row>
    <row r="11" spans="1:12" x14ac:dyDescent="0.3">
      <c r="A11" s="1" t="s">
        <v>39</v>
      </c>
      <c r="B11" s="17">
        <f>B2-B10</f>
        <v>800000</v>
      </c>
    </row>
    <row r="12" spans="1:12" x14ac:dyDescent="0.3">
      <c r="A12" s="1" t="s">
        <v>26</v>
      </c>
      <c r="B12" s="17">
        <f>B6*B7</f>
        <v>224000</v>
      </c>
    </row>
    <row r="13" spans="1:12" x14ac:dyDescent="0.3">
      <c r="A13" s="22" t="s">
        <v>29</v>
      </c>
      <c r="B13" s="22"/>
    </row>
    <row r="14" spans="1:12" x14ac:dyDescent="0.3">
      <c r="A14" s="1" t="s">
        <v>40</v>
      </c>
      <c r="B14" s="18">
        <f>B5-A9-1</f>
        <v>74</v>
      </c>
    </row>
    <row r="15" spans="1:12" x14ac:dyDescent="0.3">
      <c r="A15" s="1" t="s">
        <v>41</v>
      </c>
      <c r="B15" s="17">
        <f>ROUND(B6*B3*B14/365,0)</f>
        <v>8515</v>
      </c>
    </row>
    <row r="16" spans="1:12" x14ac:dyDescent="0.3">
      <c r="A16" s="1" t="s">
        <v>27</v>
      </c>
      <c r="B16" s="17">
        <f>B12+B15</f>
        <v>232515</v>
      </c>
    </row>
    <row r="17" spans="1:2" x14ac:dyDescent="0.3">
      <c r="A17" s="1" t="s">
        <v>28</v>
      </c>
      <c r="B17" s="17">
        <f>B6-B16</f>
        <v>47485</v>
      </c>
    </row>
    <row r="18" spans="1:2" x14ac:dyDescent="0.3">
      <c r="A18" s="1" t="s">
        <v>0</v>
      </c>
      <c r="B18" s="17">
        <f>B8-B17</f>
        <v>2515</v>
      </c>
    </row>
    <row r="19" spans="1:2" x14ac:dyDescent="0.3">
      <c r="A19" s="23">
        <v>44196</v>
      </c>
      <c r="B19" s="23"/>
    </row>
    <row r="20" spans="1:2" x14ac:dyDescent="0.3">
      <c r="A20" s="1" t="s">
        <v>42</v>
      </c>
      <c r="B20" s="17">
        <f>B2-B6</f>
        <v>2920000</v>
      </c>
    </row>
    <row r="21" spans="1:2" x14ac:dyDescent="0.3">
      <c r="A21" s="1" t="s">
        <v>43</v>
      </c>
      <c r="B21" s="17">
        <f>B20*B3+B15</f>
        <v>446515</v>
      </c>
    </row>
    <row r="22" spans="1:2" x14ac:dyDescent="0.3">
      <c r="A22" s="1" t="s">
        <v>44</v>
      </c>
      <c r="B22" s="17">
        <f>B10+B21-B16</f>
        <v>2614000</v>
      </c>
    </row>
    <row r="23" spans="1:2" x14ac:dyDescent="0.3">
      <c r="A23" s="1" t="s">
        <v>45</v>
      </c>
      <c r="B23" s="17">
        <f>B20-B22</f>
        <v>306000</v>
      </c>
    </row>
  </sheetData>
  <mergeCells count="4">
    <mergeCell ref="A1:B1"/>
    <mergeCell ref="A13:B13"/>
    <mergeCell ref="A9:B9"/>
    <mergeCell ref="A19:B19"/>
  </mergeCells>
  <printOptions headings="1"/>
  <pageMargins left="0.43307086614173229" right="0.43307086614173229" top="0.74803149606299213" bottom="0.74803149606299213" header="0.31496062992125984" footer="0.31496062992125984"/>
  <pageSetup paperSize="9" orientation="landscape" horizontalDpi="0" verticalDpi="0" r:id="rId1"/>
  <headerFooter>
    <oddHeader>&amp;L&amp;F&amp;C&amp;A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A35054-0964-4635-A3FD-779FBC1CE6C5}">
  <dimension ref="A1:F13"/>
  <sheetViews>
    <sheetView zoomScale="102" zoomScaleNormal="102" workbookViewId="0">
      <selection activeCell="C5" activeCellId="1" sqref="B5 C5"/>
    </sheetView>
  </sheetViews>
  <sheetFormatPr defaultRowHeight="14.4" x14ac:dyDescent="0.3"/>
  <cols>
    <col min="1" max="1" width="32.77734375" customWidth="1"/>
    <col min="2" max="3" width="8.109375" bestFit="1" customWidth="1"/>
    <col min="4" max="4" width="28.88671875" customWidth="1"/>
    <col min="5" max="5" width="7.44140625" customWidth="1"/>
    <col min="6" max="6" width="8.21875" customWidth="1"/>
  </cols>
  <sheetData>
    <row r="1" spans="1:6" ht="15.6" x14ac:dyDescent="0.3">
      <c r="A1" s="24" t="s">
        <v>1</v>
      </c>
      <c r="B1" s="24"/>
      <c r="C1" s="24"/>
      <c r="D1" s="24"/>
      <c r="E1" s="24"/>
      <c r="F1" s="24"/>
    </row>
    <row r="2" spans="1:6" x14ac:dyDescent="0.3">
      <c r="A2" s="5" t="s">
        <v>4</v>
      </c>
      <c r="B2" s="5">
        <v>2020</v>
      </c>
      <c r="C2" s="5">
        <v>2019</v>
      </c>
      <c r="D2" s="5" t="s">
        <v>21</v>
      </c>
      <c r="E2" s="5">
        <v>2020</v>
      </c>
      <c r="F2" s="5">
        <v>2019</v>
      </c>
    </row>
    <row r="3" spans="1:6" x14ac:dyDescent="0.3">
      <c r="A3" s="15" t="s">
        <v>5</v>
      </c>
      <c r="B3" s="1"/>
      <c r="C3" s="1"/>
      <c r="D3" s="15" t="s">
        <v>12</v>
      </c>
      <c r="E3" s="1"/>
      <c r="F3" s="1"/>
    </row>
    <row r="4" spans="1:6" x14ac:dyDescent="0.3">
      <c r="A4" s="15" t="s">
        <v>2</v>
      </c>
      <c r="B4" s="1"/>
      <c r="C4" s="1"/>
      <c r="D4" s="15" t="s">
        <v>13</v>
      </c>
      <c r="E4" s="1"/>
      <c r="F4" s="1"/>
    </row>
    <row r="5" spans="1:6" ht="28.2" customHeight="1" x14ac:dyDescent="0.3">
      <c r="A5" s="16" t="s">
        <v>22</v>
      </c>
      <c r="B5" s="19">
        <f>Dati!B23</f>
        <v>306000</v>
      </c>
      <c r="C5" s="19">
        <f>Dati!B11</f>
        <v>800000</v>
      </c>
      <c r="D5" s="16" t="s">
        <v>17</v>
      </c>
      <c r="E5" s="1"/>
      <c r="F5" s="1"/>
    </row>
    <row r="6" spans="1:6" x14ac:dyDescent="0.3">
      <c r="A6" s="15" t="s">
        <v>6</v>
      </c>
      <c r="B6" s="1"/>
      <c r="C6" s="1"/>
      <c r="D6" s="15" t="s">
        <v>14</v>
      </c>
      <c r="E6" s="1"/>
      <c r="F6" s="1"/>
    </row>
    <row r="7" spans="1:6" x14ac:dyDescent="0.3">
      <c r="A7" s="15" t="s">
        <v>7</v>
      </c>
      <c r="B7" s="1"/>
      <c r="C7" s="1"/>
      <c r="D7" s="15" t="s">
        <v>15</v>
      </c>
      <c r="E7" s="1"/>
      <c r="F7" s="1"/>
    </row>
    <row r="8" spans="1:6" x14ac:dyDescent="0.3">
      <c r="A8" s="15" t="s">
        <v>8</v>
      </c>
      <c r="B8" s="1"/>
      <c r="C8" s="1"/>
      <c r="D8" s="15" t="s">
        <v>16</v>
      </c>
      <c r="E8" s="1"/>
      <c r="F8" s="1"/>
    </row>
    <row r="9" spans="1:6" x14ac:dyDescent="0.3">
      <c r="D9" s="8"/>
    </row>
    <row r="10" spans="1:6" x14ac:dyDescent="0.3">
      <c r="D10" s="8"/>
    </row>
    <row r="11" spans="1:6" x14ac:dyDescent="0.3">
      <c r="D11" s="8"/>
    </row>
    <row r="12" spans="1:6" x14ac:dyDescent="0.3">
      <c r="D12" s="8"/>
    </row>
    <row r="13" spans="1:6" x14ac:dyDescent="0.3">
      <c r="D13" s="7"/>
    </row>
  </sheetData>
  <mergeCells count="1">
    <mergeCell ref="A1:F1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  <headerFooter>
    <oddHeader>&amp;L&amp;F&amp;C&amp;A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16132-7320-433C-BFE8-9E61E1B0C552}">
  <dimension ref="A1:C19"/>
  <sheetViews>
    <sheetView zoomScale="98" zoomScaleNormal="98" workbookViewId="0">
      <selection activeCell="B7" sqref="B7"/>
    </sheetView>
  </sheetViews>
  <sheetFormatPr defaultRowHeight="14.4" x14ac:dyDescent="0.3"/>
  <cols>
    <col min="1" max="1" width="58" bestFit="1" customWidth="1"/>
    <col min="2" max="2" width="7.5546875" bestFit="1" customWidth="1"/>
    <col min="3" max="3" width="7.88671875" customWidth="1"/>
  </cols>
  <sheetData>
    <row r="1" spans="1:3" ht="15.6" x14ac:dyDescent="0.3">
      <c r="A1" s="24" t="s">
        <v>18</v>
      </c>
      <c r="B1" s="24"/>
      <c r="C1" s="24"/>
    </row>
    <row r="2" spans="1:3" x14ac:dyDescent="0.3">
      <c r="A2" s="1"/>
      <c r="B2" s="5">
        <v>2020</v>
      </c>
      <c r="C2" s="5">
        <v>2019</v>
      </c>
    </row>
    <row r="3" spans="1:3" x14ac:dyDescent="0.3">
      <c r="A3" s="4" t="s">
        <v>9</v>
      </c>
      <c r="B3" s="1"/>
      <c r="C3" s="1"/>
    </row>
    <row r="4" spans="1:3" x14ac:dyDescent="0.3">
      <c r="A4" s="1" t="s">
        <v>10</v>
      </c>
      <c r="B4" s="17">
        <f>Dati!B18</f>
        <v>2515</v>
      </c>
      <c r="C4" s="1"/>
    </row>
    <row r="5" spans="1:3" x14ac:dyDescent="0.3">
      <c r="A5" s="4" t="s">
        <v>11</v>
      </c>
      <c r="B5" s="1"/>
      <c r="C5" s="1"/>
    </row>
    <row r="6" spans="1:3" x14ac:dyDescent="0.3">
      <c r="A6" s="3" t="s">
        <v>3</v>
      </c>
      <c r="B6" s="19">
        <f>Dati!B21</f>
        <v>446515</v>
      </c>
      <c r="C6" s="1"/>
    </row>
    <row r="7" spans="1:3" x14ac:dyDescent="0.3">
      <c r="A7" s="3" t="s">
        <v>23</v>
      </c>
      <c r="B7" s="20"/>
      <c r="C7" s="1"/>
    </row>
    <row r="8" spans="1:3" x14ac:dyDescent="0.3">
      <c r="A8" s="4" t="s">
        <v>19</v>
      </c>
      <c r="B8" s="1"/>
      <c r="C8" s="1"/>
    </row>
    <row r="9" spans="1:3" x14ac:dyDescent="0.3">
      <c r="A9" s="6" t="s">
        <v>31</v>
      </c>
      <c r="B9" s="1"/>
      <c r="C9" s="1"/>
    </row>
    <row r="10" spans="1:3" x14ac:dyDescent="0.3">
      <c r="A10" s="2" t="s">
        <v>30</v>
      </c>
      <c r="B10" s="1"/>
      <c r="C10" s="1"/>
    </row>
    <row r="11" spans="1:3" x14ac:dyDescent="0.3">
      <c r="A11" s="1" t="s">
        <v>20</v>
      </c>
      <c r="B11" s="1"/>
      <c r="C11" s="1"/>
    </row>
    <row r="12" spans="1:3" x14ac:dyDescent="0.3">
      <c r="A12" s="7"/>
      <c r="B12" s="7"/>
      <c r="C12" s="7"/>
    </row>
    <row r="13" spans="1:3" x14ac:dyDescent="0.3">
      <c r="A13" s="7"/>
      <c r="B13" s="7"/>
      <c r="C13" s="7"/>
    </row>
    <row r="14" spans="1:3" x14ac:dyDescent="0.3">
      <c r="A14" s="7"/>
      <c r="B14" s="7"/>
      <c r="C14" s="7"/>
    </row>
    <row r="15" spans="1:3" x14ac:dyDescent="0.3">
      <c r="A15" s="7"/>
      <c r="B15" s="7"/>
      <c r="C15" s="7"/>
    </row>
    <row r="16" spans="1:3" x14ac:dyDescent="0.3">
      <c r="A16" s="7"/>
      <c r="B16" s="7"/>
      <c r="C16" s="7"/>
    </row>
    <row r="17" spans="1:3" x14ac:dyDescent="0.3">
      <c r="A17" s="7"/>
      <c r="B17" s="7"/>
      <c r="C17" s="7"/>
    </row>
    <row r="18" spans="1:3" x14ac:dyDescent="0.3">
      <c r="A18" s="7"/>
      <c r="B18" s="7"/>
      <c r="C18" s="7"/>
    </row>
    <row r="19" spans="1:3" x14ac:dyDescent="0.3">
      <c r="A19" s="7"/>
      <c r="B19" s="7"/>
      <c r="C19" s="7"/>
    </row>
  </sheetData>
  <mergeCells count="1">
    <mergeCell ref="A1:C1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  <headerFooter>
    <oddHeader>&amp;L&amp;F&amp;C&amp;A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9DE008-23D5-47CD-9B2C-ECAE91E7DB65}">
  <dimension ref="A1"/>
  <sheetViews>
    <sheetView workbookViewId="0">
      <selection activeCell="O21" sqref="O21"/>
    </sheetView>
  </sheetViews>
  <sheetFormatPr defaultRowHeight="14.4" x14ac:dyDescent="0.3"/>
  <sheetData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  <headerFooter>
    <oddHeader>&amp;L&amp;F&amp;C&amp;A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Dati</vt:lpstr>
      <vt:lpstr>Stato patrimoniale</vt:lpstr>
      <vt:lpstr>Conto economico</vt:lpstr>
      <vt:lpstr>Quesiti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Cagliero</dc:creator>
  <cp:lastModifiedBy>Cagliero</cp:lastModifiedBy>
  <cp:lastPrinted>2020-10-05T07:05:59Z</cp:lastPrinted>
  <dcterms:created xsi:type="dcterms:W3CDTF">2020-10-04T12:44:37Z</dcterms:created>
  <dcterms:modified xsi:type="dcterms:W3CDTF">2020-10-29T19:02:29Z</dcterms:modified>
</cp:coreProperties>
</file>