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2"/>
  </bookViews>
  <sheets>
    <sheet name="BEP Alfa spa" sheetId="2" r:id="rId1"/>
    <sheet name="BEP (aumento CF e p)" sheetId="5" r:id="rId2"/>
    <sheet name="Fatturato equilibrio Beta spa " sheetId="6" r:id="rId3"/>
  </sheets>
  <definedNames>
    <definedName name="_xlnm.Print_Area" localSheetId="0">'BEP Alfa spa'!$E$2:$H$28</definedName>
    <definedName name="_xlnm.Print_Area" localSheetId="2">'Fatturato equilibrio Beta spa '!$A$1:$C$16</definedName>
  </definedNames>
  <calcPr calcId="181029"/>
</workbook>
</file>

<file path=xl/calcChain.xml><?xml version="1.0" encoding="utf-8"?>
<calcChain xmlns="http://schemas.openxmlformats.org/spreadsheetml/2006/main">
  <c r="B10" i="5" l="1"/>
  <c r="B10" i="2"/>
  <c r="B10" i="6" l="1"/>
  <c r="B5" i="6"/>
  <c r="B15" i="6" s="1"/>
  <c r="B16" i="6" s="1"/>
  <c r="B6" i="6" l="1"/>
  <c r="B8" i="6" s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H15" i="5" l="1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F9" i="5"/>
  <c r="H8" i="5"/>
  <c r="G8" i="5"/>
  <c r="F8" i="5"/>
  <c r="B8" i="5"/>
  <c r="H7" i="5"/>
  <c r="G7" i="5"/>
  <c r="F7" i="5"/>
  <c r="H6" i="5"/>
  <c r="G6" i="5"/>
  <c r="F6" i="5"/>
  <c r="H5" i="5"/>
  <c r="G5" i="5"/>
  <c r="F5" i="5"/>
  <c r="H4" i="5"/>
  <c r="G4" i="5"/>
  <c r="F4" i="5"/>
  <c r="H3" i="5"/>
  <c r="G3" i="5"/>
  <c r="F3" i="5"/>
  <c r="B8" i="2"/>
  <c r="H4" i="2"/>
  <c r="H5" i="2"/>
  <c r="H6" i="2"/>
  <c r="H7" i="2"/>
  <c r="H8" i="2"/>
  <c r="H9" i="2"/>
  <c r="H10" i="2"/>
  <c r="H11" i="2"/>
  <c r="H12" i="2"/>
  <c r="H13" i="2"/>
  <c r="H14" i="2"/>
  <c r="H15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3" i="2"/>
</calcChain>
</file>

<file path=xl/sharedStrings.xml><?xml version="1.0" encoding="utf-8"?>
<sst xmlns="http://schemas.openxmlformats.org/spreadsheetml/2006/main" count="58" uniqueCount="23">
  <si>
    <t>Quantità</t>
  </si>
  <si>
    <t>Costi fissi</t>
  </si>
  <si>
    <t>Costi fissi totali</t>
  </si>
  <si>
    <t>euro</t>
  </si>
  <si>
    <t>Costo variabile unitario</t>
  </si>
  <si>
    <t>Prezzo di vendita unitario</t>
  </si>
  <si>
    <t>Punto di equilibrio</t>
  </si>
  <si>
    <t>Costi Tot</t>
  </si>
  <si>
    <t>Ricavi Tot</t>
  </si>
  <si>
    <t>Ricavi totali</t>
  </si>
  <si>
    <t>1. Fatturato di equilibrio</t>
  </si>
  <si>
    <t>2. Risultato economico conseguito</t>
  </si>
  <si>
    <t>Risultato economico</t>
  </si>
  <si>
    <t>Costi variabili totali</t>
  </si>
  <si>
    <t>Margine di contribuzione unitario</t>
  </si>
  <si>
    <t>unità</t>
  </si>
  <si>
    <t>Break even point di Alfa spa</t>
  </si>
  <si>
    <t>Fatturato di equilibrio di Beta spa</t>
  </si>
  <si>
    <t xml:space="preserve">Grado di sfruttamento della </t>
  </si>
  <si>
    <t>capacità produttiva</t>
  </si>
  <si>
    <t xml:space="preserve">Costo variabile per ogni euro di ricavi </t>
  </si>
  <si>
    <t>3. Risultato economico conseguito con ricavi pari a 7.800.000 euro</t>
  </si>
  <si>
    <t>unità /anno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</si>
</sst>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3" fontId="2" fillId="2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1" fillId="0" borderId="2" xfId="0" applyFont="1" applyBorder="1" applyAlignment="1">
      <alignment horizontal="center"/>
    </xf>
    <xf numFmtId="9" fontId="2" fillId="2" borderId="4" xfId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6551955969324"/>
          <c:y val="3.2889042109739149E-2"/>
          <c:w val="0.80772702776519001"/>
          <c:h val="0.913262893822248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'BEP Alfa spa'!$F$2</c:f>
              <c:strCache>
                <c:ptCount val="1"/>
                <c:pt idx="0">
                  <c:v>Costi fissi</c:v>
                </c:pt>
              </c:strCache>
            </c:strRef>
          </c:tx>
          <c:marker>
            <c:symbol val="none"/>
          </c:marker>
          <c:xVal>
            <c:numRef>
              <c:f>'BEP Alfa spa'!$E$3:$E$28</c:f>
              <c:numCache>
                <c:formatCode>#,##0</c:formatCode>
                <c:ptCount val="2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</c:numCache>
            </c:numRef>
          </c:xVal>
          <c:yVal>
            <c:numRef>
              <c:f>'BEP Alfa spa'!$F$3:$F$28</c:f>
              <c:numCache>
                <c:formatCode>#,##0</c:formatCode>
                <c:ptCount val="26"/>
                <c:pt idx="0">
                  <c:v>700000</c:v>
                </c:pt>
                <c:pt idx="1">
                  <c:v>700000</c:v>
                </c:pt>
                <c:pt idx="2">
                  <c:v>700000</c:v>
                </c:pt>
                <c:pt idx="3">
                  <c:v>700000</c:v>
                </c:pt>
                <c:pt idx="4">
                  <c:v>700000</c:v>
                </c:pt>
                <c:pt idx="5">
                  <c:v>700000</c:v>
                </c:pt>
                <c:pt idx="6">
                  <c:v>700000</c:v>
                </c:pt>
                <c:pt idx="7">
                  <c:v>700000</c:v>
                </c:pt>
                <c:pt idx="8">
                  <c:v>700000</c:v>
                </c:pt>
                <c:pt idx="9">
                  <c:v>700000</c:v>
                </c:pt>
                <c:pt idx="10">
                  <c:v>700000</c:v>
                </c:pt>
                <c:pt idx="11">
                  <c:v>700000</c:v>
                </c:pt>
                <c:pt idx="12">
                  <c:v>700000</c:v>
                </c:pt>
                <c:pt idx="13">
                  <c:v>700000</c:v>
                </c:pt>
                <c:pt idx="14">
                  <c:v>700000</c:v>
                </c:pt>
                <c:pt idx="15">
                  <c:v>700000</c:v>
                </c:pt>
                <c:pt idx="16">
                  <c:v>700000</c:v>
                </c:pt>
                <c:pt idx="17">
                  <c:v>700000</c:v>
                </c:pt>
                <c:pt idx="18">
                  <c:v>700000</c:v>
                </c:pt>
                <c:pt idx="19">
                  <c:v>700000</c:v>
                </c:pt>
                <c:pt idx="20">
                  <c:v>700000</c:v>
                </c:pt>
                <c:pt idx="21">
                  <c:v>700000</c:v>
                </c:pt>
                <c:pt idx="22">
                  <c:v>700000</c:v>
                </c:pt>
                <c:pt idx="23">
                  <c:v>700000</c:v>
                </c:pt>
                <c:pt idx="24">
                  <c:v>700000</c:v>
                </c:pt>
                <c:pt idx="25">
                  <c:v>700000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5B8-4585-9714-DD60CBE20D1B}"/>
            </c:ext>
          </c:extLst>
        </c:ser>
        <c:ser>
          <c:idx val="1"/>
          <c:order val="1"/>
          <c:tx>
            <c:strRef>
              <c:f>'BEP Alfa spa'!$G$2</c:f>
              <c:strCache>
                <c:ptCount val="1"/>
                <c:pt idx="0">
                  <c:v>Costi Tot</c:v>
                </c:pt>
              </c:strCache>
            </c:strRef>
          </c:tx>
          <c:marker>
            <c:symbol val="none"/>
          </c:marker>
          <c:xVal>
            <c:numRef>
              <c:f>'BEP Alfa spa'!$E$3:$E$28</c:f>
              <c:numCache>
                <c:formatCode>#,##0</c:formatCode>
                <c:ptCount val="2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</c:numCache>
            </c:numRef>
          </c:xVal>
          <c:yVal>
            <c:numRef>
              <c:f>'BEP Alfa spa'!$G$3:$G$28</c:f>
              <c:numCache>
                <c:formatCode>#,##0</c:formatCode>
                <c:ptCount val="26"/>
                <c:pt idx="0">
                  <c:v>700000</c:v>
                </c:pt>
                <c:pt idx="1">
                  <c:v>780000</c:v>
                </c:pt>
                <c:pt idx="2">
                  <c:v>860000</c:v>
                </c:pt>
                <c:pt idx="3">
                  <c:v>940000</c:v>
                </c:pt>
                <c:pt idx="4">
                  <c:v>1020000</c:v>
                </c:pt>
                <c:pt idx="5">
                  <c:v>1100000</c:v>
                </c:pt>
                <c:pt idx="6">
                  <c:v>1180000</c:v>
                </c:pt>
                <c:pt idx="7">
                  <c:v>1260000</c:v>
                </c:pt>
                <c:pt idx="8">
                  <c:v>1340000</c:v>
                </c:pt>
                <c:pt idx="9">
                  <c:v>1420000</c:v>
                </c:pt>
                <c:pt idx="10">
                  <c:v>1500000</c:v>
                </c:pt>
                <c:pt idx="11">
                  <c:v>1580000</c:v>
                </c:pt>
                <c:pt idx="12">
                  <c:v>1660000</c:v>
                </c:pt>
                <c:pt idx="13">
                  <c:v>1740000</c:v>
                </c:pt>
                <c:pt idx="14">
                  <c:v>1820000</c:v>
                </c:pt>
                <c:pt idx="15">
                  <c:v>1900000</c:v>
                </c:pt>
                <c:pt idx="16">
                  <c:v>1980000</c:v>
                </c:pt>
                <c:pt idx="17">
                  <c:v>2060000</c:v>
                </c:pt>
                <c:pt idx="18">
                  <c:v>2140000</c:v>
                </c:pt>
                <c:pt idx="19">
                  <c:v>2220000</c:v>
                </c:pt>
                <c:pt idx="20">
                  <c:v>2300000</c:v>
                </c:pt>
                <c:pt idx="21">
                  <c:v>2380000</c:v>
                </c:pt>
                <c:pt idx="22">
                  <c:v>2460000</c:v>
                </c:pt>
                <c:pt idx="23">
                  <c:v>2540000</c:v>
                </c:pt>
                <c:pt idx="24">
                  <c:v>2620000</c:v>
                </c:pt>
                <c:pt idx="25">
                  <c:v>2700000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5B8-4585-9714-DD60CBE20D1B}"/>
            </c:ext>
          </c:extLst>
        </c:ser>
        <c:ser>
          <c:idx val="2"/>
          <c:order val="2"/>
          <c:tx>
            <c:strRef>
              <c:f>'BEP Alfa spa'!$H$2</c:f>
              <c:strCache>
                <c:ptCount val="1"/>
                <c:pt idx="0">
                  <c:v>Ricavi Tot</c:v>
                </c:pt>
              </c:strCache>
            </c:strRef>
          </c:tx>
          <c:marker>
            <c:symbol val="none"/>
          </c:marker>
          <c:xVal>
            <c:numRef>
              <c:f>'BEP Alfa spa'!$E$3:$E$28</c:f>
              <c:numCache>
                <c:formatCode>#,##0</c:formatCode>
                <c:ptCount val="2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</c:numCache>
            </c:numRef>
          </c:xVal>
          <c:yVal>
            <c:numRef>
              <c:f>'BEP Alfa spa'!$H$3:$H$28</c:f>
              <c:numCache>
                <c:formatCode>#,##0</c:formatCode>
                <c:ptCount val="26"/>
                <c:pt idx="0">
                  <c:v>0</c:v>
                </c:pt>
                <c:pt idx="1">
                  <c:v>150000</c:v>
                </c:pt>
                <c:pt idx="2">
                  <c:v>300000</c:v>
                </c:pt>
                <c:pt idx="3">
                  <c:v>450000</c:v>
                </c:pt>
                <c:pt idx="4">
                  <c:v>600000</c:v>
                </c:pt>
                <c:pt idx="5">
                  <c:v>750000</c:v>
                </c:pt>
                <c:pt idx="6">
                  <c:v>900000</c:v>
                </c:pt>
                <c:pt idx="7">
                  <c:v>1050000</c:v>
                </c:pt>
                <c:pt idx="8">
                  <c:v>1200000</c:v>
                </c:pt>
                <c:pt idx="9">
                  <c:v>1350000</c:v>
                </c:pt>
                <c:pt idx="10">
                  <c:v>1500000</c:v>
                </c:pt>
                <c:pt idx="11">
                  <c:v>1650000</c:v>
                </c:pt>
                <c:pt idx="12">
                  <c:v>1800000</c:v>
                </c:pt>
                <c:pt idx="13">
                  <c:v>1950000</c:v>
                </c:pt>
                <c:pt idx="14">
                  <c:v>2100000</c:v>
                </c:pt>
                <c:pt idx="15">
                  <c:v>2250000</c:v>
                </c:pt>
                <c:pt idx="16">
                  <c:v>2400000</c:v>
                </c:pt>
                <c:pt idx="17">
                  <c:v>2550000</c:v>
                </c:pt>
                <c:pt idx="18">
                  <c:v>2700000</c:v>
                </c:pt>
                <c:pt idx="19">
                  <c:v>2850000</c:v>
                </c:pt>
                <c:pt idx="20">
                  <c:v>3000000</c:v>
                </c:pt>
                <c:pt idx="21">
                  <c:v>3150000</c:v>
                </c:pt>
                <c:pt idx="22">
                  <c:v>3300000</c:v>
                </c:pt>
                <c:pt idx="23">
                  <c:v>3450000</c:v>
                </c:pt>
                <c:pt idx="24">
                  <c:v>3600000</c:v>
                </c:pt>
                <c:pt idx="25">
                  <c:v>3750000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5B8-4585-9714-DD60CBE20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4544"/>
        <c:axId val="104226816"/>
      </c:scatterChart>
      <c:valAx>
        <c:axId val="104204544"/>
        <c:scaling>
          <c:orientation val="minMax"/>
          <c:max val="13000"/>
          <c:min val="0"/>
        </c:scaling>
        <c:delete val="0"/>
        <c:axPos val="b"/>
        <c:numFmt formatCode="#,##0" sourceLinked="1"/>
        <c:majorTickMark val="out"/>
        <c:minorTickMark val="none"/>
        <c:tickLblPos val="nextTo"/>
        <c:crossAx val="104226816"/>
        <c:crosses val="autoZero"/>
        <c:crossBetween val="midCat"/>
        <c:majorUnit val="1000"/>
      </c:valAx>
      <c:valAx>
        <c:axId val="104226816"/>
        <c:scaling>
          <c:orientation val="minMax"/>
          <c:max val="4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4204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026696433471058E-2"/>
          <c:y val="3.3928958833901797E-2"/>
          <c:w val="0.733862684553518"/>
          <c:h val="0.90637881227234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'BEP (aumento CF e p)'!$F$2</c:f>
              <c:strCache>
                <c:ptCount val="1"/>
                <c:pt idx="0">
                  <c:v>Costi fissi</c:v>
                </c:pt>
              </c:strCache>
            </c:strRef>
          </c:tx>
          <c:marker>
            <c:symbol val="none"/>
          </c:marker>
          <c:xVal>
            <c:numRef>
              <c:f>'BEP (aumento CF e p)'!$E$3:$E$28</c:f>
              <c:numCache>
                <c:formatCode>#,##0</c:formatCode>
                <c:ptCount val="2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</c:numCache>
            </c:numRef>
          </c:xVal>
          <c:yVal>
            <c:numRef>
              <c:f>'BEP (aumento CF e p)'!$F$3:$F$28</c:f>
              <c:numCache>
                <c:formatCode>#,##0</c:formatCode>
                <c:ptCount val="26"/>
                <c:pt idx="0">
                  <c:v>935000</c:v>
                </c:pt>
                <c:pt idx="1">
                  <c:v>935000</c:v>
                </c:pt>
                <c:pt idx="2">
                  <c:v>935000</c:v>
                </c:pt>
                <c:pt idx="3">
                  <c:v>935000</c:v>
                </c:pt>
                <c:pt idx="4">
                  <c:v>935000</c:v>
                </c:pt>
                <c:pt idx="5">
                  <c:v>935000</c:v>
                </c:pt>
                <c:pt idx="6">
                  <c:v>935000</c:v>
                </c:pt>
                <c:pt idx="7">
                  <c:v>935000</c:v>
                </c:pt>
                <c:pt idx="8">
                  <c:v>935000</c:v>
                </c:pt>
                <c:pt idx="9">
                  <c:v>935000</c:v>
                </c:pt>
                <c:pt idx="10">
                  <c:v>935000</c:v>
                </c:pt>
                <c:pt idx="11">
                  <c:v>935000</c:v>
                </c:pt>
                <c:pt idx="12">
                  <c:v>935000</c:v>
                </c:pt>
                <c:pt idx="13">
                  <c:v>935000</c:v>
                </c:pt>
                <c:pt idx="14">
                  <c:v>935000</c:v>
                </c:pt>
                <c:pt idx="15">
                  <c:v>935000</c:v>
                </c:pt>
                <c:pt idx="16">
                  <c:v>935000</c:v>
                </c:pt>
                <c:pt idx="17">
                  <c:v>935000</c:v>
                </c:pt>
                <c:pt idx="18">
                  <c:v>935000</c:v>
                </c:pt>
                <c:pt idx="19">
                  <c:v>935000</c:v>
                </c:pt>
                <c:pt idx="20">
                  <c:v>935000</c:v>
                </c:pt>
                <c:pt idx="21">
                  <c:v>935000</c:v>
                </c:pt>
                <c:pt idx="22">
                  <c:v>935000</c:v>
                </c:pt>
                <c:pt idx="23">
                  <c:v>935000</c:v>
                </c:pt>
                <c:pt idx="24">
                  <c:v>935000</c:v>
                </c:pt>
                <c:pt idx="25">
                  <c:v>935000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7FF-461B-9DF5-AFACB81AF2E0}"/>
            </c:ext>
          </c:extLst>
        </c:ser>
        <c:ser>
          <c:idx val="1"/>
          <c:order val="1"/>
          <c:tx>
            <c:strRef>
              <c:f>'BEP (aumento CF e p)'!$G$2</c:f>
              <c:strCache>
                <c:ptCount val="1"/>
                <c:pt idx="0">
                  <c:v>Costi Tot</c:v>
                </c:pt>
              </c:strCache>
            </c:strRef>
          </c:tx>
          <c:marker>
            <c:symbol val="none"/>
          </c:marker>
          <c:xVal>
            <c:numRef>
              <c:f>'BEP (aumento CF e p)'!$E$3:$E$28</c:f>
              <c:numCache>
                <c:formatCode>#,##0</c:formatCode>
                <c:ptCount val="2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</c:numCache>
            </c:numRef>
          </c:xVal>
          <c:yVal>
            <c:numRef>
              <c:f>'BEP (aumento CF e p)'!$G$3:$G$28</c:f>
              <c:numCache>
                <c:formatCode>#,##0</c:formatCode>
                <c:ptCount val="26"/>
                <c:pt idx="0">
                  <c:v>935000</c:v>
                </c:pt>
                <c:pt idx="1">
                  <c:v>1015000</c:v>
                </c:pt>
                <c:pt idx="2">
                  <c:v>1095000</c:v>
                </c:pt>
                <c:pt idx="3">
                  <c:v>1175000</c:v>
                </c:pt>
                <c:pt idx="4">
                  <c:v>1255000</c:v>
                </c:pt>
                <c:pt idx="5">
                  <c:v>1335000</c:v>
                </c:pt>
                <c:pt idx="6">
                  <c:v>1415000</c:v>
                </c:pt>
                <c:pt idx="7">
                  <c:v>1495000</c:v>
                </c:pt>
                <c:pt idx="8">
                  <c:v>1575000</c:v>
                </c:pt>
                <c:pt idx="9">
                  <c:v>1655000</c:v>
                </c:pt>
                <c:pt idx="10">
                  <c:v>1735000</c:v>
                </c:pt>
                <c:pt idx="11">
                  <c:v>1815000</c:v>
                </c:pt>
                <c:pt idx="12">
                  <c:v>1895000</c:v>
                </c:pt>
                <c:pt idx="13">
                  <c:v>1975000</c:v>
                </c:pt>
                <c:pt idx="14">
                  <c:v>2055000</c:v>
                </c:pt>
                <c:pt idx="15">
                  <c:v>2135000</c:v>
                </c:pt>
                <c:pt idx="16">
                  <c:v>2215000</c:v>
                </c:pt>
                <c:pt idx="17">
                  <c:v>2295000</c:v>
                </c:pt>
                <c:pt idx="18">
                  <c:v>2375000</c:v>
                </c:pt>
                <c:pt idx="19">
                  <c:v>2455000</c:v>
                </c:pt>
                <c:pt idx="20">
                  <c:v>2535000</c:v>
                </c:pt>
                <c:pt idx="21">
                  <c:v>2615000</c:v>
                </c:pt>
                <c:pt idx="22">
                  <c:v>2695000</c:v>
                </c:pt>
                <c:pt idx="23">
                  <c:v>2775000</c:v>
                </c:pt>
                <c:pt idx="24">
                  <c:v>2855000</c:v>
                </c:pt>
                <c:pt idx="25">
                  <c:v>2935000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7FF-461B-9DF5-AFACB81AF2E0}"/>
            </c:ext>
          </c:extLst>
        </c:ser>
        <c:ser>
          <c:idx val="2"/>
          <c:order val="2"/>
          <c:tx>
            <c:strRef>
              <c:f>'BEP (aumento CF e p)'!$H$2</c:f>
              <c:strCache>
                <c:ptCount val="1"/>
                <c:pt idx="0">
                  <c:v>Ricavi Tot</c:v>
                </c:pt>
              </c:strCache>
            </c:strRef>
          </c:tx>
          <c:marker>
            <c:symbol val="none"/>
          </c:marker>
          <c:xVal>
            <c:numRef>
              <c:f>'BEP (aumento CF e p)'!$E$3:$E$28</c:f>
              <c:numCache>
                <c:formatCode>#,##0</c:formatCode>
                <c:ptCount val="2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</c:numCache>
            </c:numRef>
          </c:xVal>
          <c:yVal>
            <c:numRef>
              <c:f>'BEP (aumento CF e p)'!$H$3:$H$28</c:f>
              <c:numCache>
                <c:formatCode>#,##0</c:formatCode>
                <c:ptCount val="26"/>
                <c:pt idx="0">
                  <c:v>0</c:v>
                </c:pt>
                <c:pt idx="1">
                  <c:v>165000</c:v>
                </c:pt>
                <c:pt idx="2">
                  <c:v>330000</c:v>
                </c:pt>
                <c:pt idx="3">
                  <c:v>495000</c:v>
                </c:pt>
                <c:pt idx="4">
                  <c:v>660000</c:v>
                </c:pt>
                <c:pt idx="5">
                  <c:v>825000</c:v>
                </c:pt>
                <c:pt idx="6">
                  <c:v>990000</c:v>
                </c:pt>
                <c:pt idx="7">
                  <c:v>1155000</c:v>
                </c:pt>
                <c:pt idx="8">
                  <c:v>1320000</c:v>
                </c:pt>
                <c:pt idx="9">
                  <c:v>1485000</c:v>
                </c:pt>
                <c:pt idx="10">
                  <c:v>1650000</c:v>
                </c:pt>
                <c:pt idx="11">
                  <c:v>1815000</c:v>
                </c:pt>
                <c:pt idx="12">
                  <c:v>1980000</c:v>
                </c:pt>
                <c:pt idx="13">
                  <c:v>2145000</c:v>
                </c:pt>
                <c:pt idx="14">
                  <c:v>2310000</c:v>
                </c:pt>
                <c:pt idx="15">
                  <c:v>2475000</c:v>
                </c:pt>
                <c:pt idx="16">
                  <c:v>2640000</c:v>
                </c:pt>
                <c:pt idx="17">
                  <c:v>2805000</c:v>
                </c:pt>
                <c:pt idx="18">
                  <c:v>2970000</c:v>
                </c:pt>
                <c:pt idx="19">
                  <c:v>3135000</c:v>
                </c:pt>
                <c:pt idx="20">
                  <c:v>3300000</c:v>
                </c:pt>
                <c:pt idx="21">
                  <c:v>3465000</c:v>
                </c:pt>
                <c:pt idx="22">
                  <c:v>3630000</c:v>
                </c:pt>
                <c:pt idx="23">
                  <c:v>3795000</c:v>
                </c:pt>
                <c:pt idx="24">
                  <c:v>3960000</c:v>
                </c:pt>
                <c:pt idx="25">
                  <c:v>4125000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7FF-461B-9DF5-AFACB81AF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50368"/>
        <c:axId val="104252160"/>
      </c:scatterChart>
      <c:valAx>
        <c:axId val="104250368"/>
        <c:scaling>
          <c:orientation val="minMax"/>
          <c:max val="13000"/>
          <c:min val="0"/>
        </c:scaling>
        <c:delete val="0"/>
        <c:axPos val="b"/>
        <c:numFmt formatCode="#,##0" sourceLinked="1"/>
        <c:majorTickMark val="out"/>
        <c:minorTickMark val="none"/>
        <c:tickLblPos val="nextTo"/>
        <c:crossAx val="104252160"/>
        <c:crosses val="autoZero"/>
        <c:crossBetween val="midCat"/>
        <c:majorUnit val="1000"/>
      </c:valAx>
      <c:valAx>
        <c:axId val="104252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4250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1</xdr:row>
      <xdr:rowOff>33336</xdr:rowOff>
    </xdr:from>
    <xdr:to>
      <xdr:col>20</xdr:col>
      <xdr:colOff>441960</xdr:colOff>
      <xdr:row>27</xdr:row>
      <xdr:rowOff>7620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335281</xdr:colOff>
      <xdr:row>16</xdr:row>
      <xdr:rowOff>137160</xdr:rowOff>
    </xdr:from>
    <xdr:to>
      <xdr:col>13</xdr:col>
      <xdr:colOff>342900</xdr:colOff>
      <xdr:row>25</xdr:row>
      <xdr:rowOff>121920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9204961" y="3108960"/>
          <a:ext cx="7619" cy="163068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224790</xdr:colOff>
      <xdr:row>1</xdr:row>
      <xdr:rowOff>56196</xdr:rowOff>
    </xdr:from>
    <xdr:to>
      <xdr:col>20</xdr:col>
      <xdr:colOff>381000</xdr:colOff>
      <xdr:row>28</xdr:row>
      <xdr:rowOff>22860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0.40643</cdr:x>
      <cdr:y>0.57429</cdr:y>
    </cdr:from>
    <cdr:to>
      <cdr:x>0.40643</cdr:x>
      <cdr:y>0.93941</cdr:y>
    </cdr:to>
    <cdr:cxnSp macro="">
      <cdr:nvCxnSpPr>
        <cdr:cNvPr id="3" name="Connettore diritto 2">
          <a:extLst xmlns:a="http://schemas.openxmlformats.org/drawingml/2006/main">
            <a:ext uri="{FF2B5EF4-FFF2-40B4-BE49-F238E27FC236}">
              <a16:creationId xmlns:a16="http://schemas.microsoft.com/office/drawing/2014/main" xmlns="" id="{DFB00D9D-4EBA-4356-82AC-89CA6163213D}"/>
            </a:ext>
          </a:extLst>
        </cdr:cNvPr>
        <cdr:cNvCxnSpPr/>
      </cdr:nvCxnSpPr>
      <cdr:spPr>
        <a:xfrm xmlns:a="http://schemas.openxmlformats.org/drawingml/2006/main">
          <a:off x="3036570" y="2816544"/>
          <a:ext cx="0" cy="17907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C1"/>
    </sheetView>
  </sheetViews>
  <sheetFormatPr defaultRowHeight="15" x14ac:dyDescent="0.25"/>
  <cols>
    <col min="1" max="1" width="26.5703125" customWidth="1"/>
    <col min="2" max="2" width="10.7109375" customWidth="1"/>
    <col min="3" max="3" width="12.28515625" customWidth="1"/>
    <col min="4" max="4" width="2.42578125" customWidth="1"/>
  </cols>
  <sheetData>
    <row r="1" spans="1:8" ht="18" x14ac:dyDescent="0.35">
      <c r="A1" s="17" t="s">
        <v>16</v>
      </c>
      <c r="B1" s="17"/>
      <c r="C1" s="17"/>
    </row>
    <row r="2" spans="1:8" x14ac:dyDescent="0.25">
      <c r="A2" s="1" t="s">
        <v>0</v>
      </c>
      <c r="B2" s="4">
        <v>12500</v>
      </c>
      <c r="C2" s="13" t="s">
        <v>22</v>
      </c>
      <c r="E2" s="1" t="s">
        <v>0</v>
      </c>
      <c r="F2" s="1" t="s">
        <v>1</v>
      </c>
      <c r="G2" s="1" t="s">
        <v>7</v>
      </c>
      <c r="H2" s="1" t="s">
        <v>8</v>
      </c>
    </row>
    <row r="3" spans="1:8" ht="14.45" x14ac:dyDescent="0.3">
      <c r="A3" s="1" t="s">
        <v>2</v>
      </c>
      <c r="B3" s="4">
        <v>700000</v>
      </c>
      <c r="C3" s="3" t="s">
        <v>3</v>
      </c>
      <c r="E3" s="2">
        <v>0</v>
      </c>
      <c r="F3" s="2">
        <f>$B$3</f>
        <v>700000</v>
      </c>
      <c r="G3" s="2">
        <f>$B$3+E3*$B$4</f>
        <v>700000</v>
      </c>
      <c r="H3" s="2">
        <f>E3*$B$5</f>
        <v>0</v>
      </c>
    </row>
    <row r="4" spans="1:8" ht="14.45" x14ac:dyDescent="0.3">
      <c r="A4" s="1" t="s">
        <v>4</v>
      </c>
      <c r="B4" s="4">
        <v>160</v>
      </c>
      <c r="C4" s="3" t="s">
        <v>3</v>
      </c>
      <c r="E4" s="2">
        <v>500</v>
      </c>
      <c r="F4" s="2">
        <f t="shared" ref="F4:F28" si="0">$B$3</f>
        <v>700000</v>
      </c>
      <c r="G4" s="2">
        <f t="shared" ref="G4:G28" si="1">$B$3+E4*$B$4</f>
        <v>780000</v>
      </c>
      <c r="H4" s="2">
        <f t="shared" ref="H4:H28" si="2">E4*$B$5</f>
        <v>150000</v>
      </c>
    </row>
    <row r="5" spans="1:8" ht="14.45" x14ac:dyDescent="0.3">
      <c r="A5" s="1" t="s">
        <v>5</v>
      </c>
      <c r="B5" s="4">
        <v>300</v>
      </c>
      <c r="C5" s="3" t="s">
        <v>3</v>
      </c>
      <c r="E5" s="2">
        <v>1000</v>
      </c>
      <c r="F5" s="2">
        <f t="shared" si="0"/>
        <v>700000</v>
      </c>
      <c r="G5" s="2">
        <f t="shared" si="1"/>
        <v>860000</v>
      </c>
      <c r="H5" s="2">
        <f t="shared" si="2"/>
        <v>300000</v>
      </c>
    </row>
    <row r="6" spans="1:8" ht="14.45" x14ac:dyDescent="0.3">
      <c r="E6" s="2">
        <v>1500</v>
      </c>
      <c r="F6" s="2">
        <f t="shared" si="0"/>
        <v>700000</v>
      </c>
      <c r="G6" s="2">
        <f t="shared" si="1"/>
        <v>940000</v>
      </c>
      <c r="H6" s="2">
        <f t="shared" si="2"/>
        <v>450000</v>
      </c>
    </row>
    <row r="7" spans="1:8" ht="14.45" x14ac:dyDescent="0.3">
      <c r="E7" s="2">
        <v>2000</v>
      </c>
      <c r="F7" s="2">
        <f t="shared" si="0"/>
        <v>700000</v>
      </c>
      <c r="G7" s="2">
        <f t="shared" si="1"/>
        <v>1020000</v>
      </c>
      <c r="H7" s="2">
        <f t="shared" si="2"/>
        <v>600000</v>
      </c>
    </row>
    <row r="8" spans="1:8" x14ac:dyDescent="0.25">
      <c r="A8" s="7" t="s">
        <v>6</v>
      </c>
      <c r="B8" s="8">
        <f>B3/(B5-B4)</f>
        <v>5000</v>
      </c>
      <c r="C8" s="13" t="s">
        <v>15</v>
      </c>
      <c r="E8" s="2">
        <v>2500</v>
      </c>
      <c r="F8" s="2">
        <f t="shared" si="0"/>
        <v>700000</v>
      </c>
      <c r="G8" s="2">
        <f t="shared" si="1"/>
        <v>1100000</v>
      </c>
      <c r="H8" s="2">
        <f t="shared" si="2"/>
        <v>750000</v>
      </c>
    </row>
    <row r="9" spans="1:8" ht="14.45" x14ac:dyDescent="0.3">
      <c r="E9" s="2">
        <v>3000</v>
      </c>
      <c r="F9" s="2">
        <f t="shared" si="0"/>
        <v>700000</v>
      </c>
      <c r="G9" s="2">
        <f t="shared" si="1"/>
        <v>1180000</v>
      </c>
      <c r="H9" s="2">
        <f t="shared" si="2"/>
        <v>900000</v>
      </c>
    </row>
    <row r="10" spans="1:8" x14ac:dyDescent="0.25">
      <c r="A10" s="15" t="s">
        <v>18</v>
      </c>
      <c r="B10" s="18">
        <f>B8/B2</f>
        <v>0.4</v>
      </c>
      <c r="E10" s="2">
        <v>3500</v>
      </c>
      <c r="F10" s="2">
        <f t="shared" si="0"/>
        <v>700000</v>
      </c>
      <c r="G10" s="2">
        <f t="shared" si="1"/>
        <v>1260000</v>
      </c>
      <c r="H10" s="2">
        <f t="shared" si="2"/>
        <v>1050000</v>
      </c>
    </row>
    <row r="11" spans="1:8" x14ac:dyDescent="0.25">
      <c r="A11" s="16" t="s">
        <v>19</v>
      </c>
      <c r="B11" s="19"/>
      <c r="E11" s="2">
        <v>4000</v>
      </c>
      <c r="F11" s="2">
        <f t="shared" si="0"/>
        <v>700000</v>
      </c>
      <c r="G11" s="2">
        <f t="shared" si="1"/>
        <v>1340000</v>
      </c>
      <c r="H11" s="2">
        <f t="shared" si="2"/>
        <v>1200000</v>
      </c>
    </row>
    <row r="12" spans="1:8" ht="14.45" x14ac:dyDescent="0.3">
      <c r="E12" s="2">
        <v>4500</v>
      </c>
      <c r="F12" s="2">
        <f t="shared" si="0"/>
        <v>700000</v>
      </c>
      <c r="G12" s="2">
        <f t="shared" si="1"/>
        <v>1420000</v>
      </c>
      <c r="H12" s="2">
        <f t="shared" si="2"/>
        <v>1350000</v>
      </c>
    </row>
    <row r="13" spans="1:8" ht="14.45" x14ac:dyDescent="0.3">
      <c r="E13" s="2">
        <v>5000</v>
      </c>
      <c r="F13" s="2">
        <f t="shared" si="0"/>
        <v>700000</v>
      </c>
      <c r="G13" s="2">
        <f t="shared" si="1"/>
        <v>1500000</v>
      </c>
      <c r="H13" s="2">
        <f t="shared" si="2"/>
        <v>1500000</v>
      </c>
    </row>
    <row r="14" spans="1:8" ht="14.45" x14ac:dyDescent="0.3">
      <c r="E14" s="2">
        <v>5500</v>
      </c>
      <c r="F14" s="2">
        <f t="shared" si="0"/>
        <v>700000</v>
      </c>
      <c r="G14" s="2">
        <f t="shared" si="1"/>
        <v>1580000</v>
      </c>
      <c r="H14" s="2">
        <f t="shared" si="2"/>
        <v>1650000</v>
      </c>
    </row>
    <row r="15" spans="1:8" ht="14.45" x14ac:dyDescent="0.3">
      <c r="E15" s="2">
        <v>6000</v>
      </c>
      <c r="F15" s="2">
        <f t="shared" si="0"/>
        <v>700000</v>
      </c>
      <c r="G15" s="2">
        <f t="shared" si="1"/>
        <v>1660000</v>
      </c>
      <c r="H15" s="2">
        <f t="shared" si="2"/>
        <v>1800000</v>
      </c>
    </row>
    <row r="16" spans="1:8" ht="14.45" x14ac:dyDescent="0.3">
      <c r="E16" s="2">
        <v>6500</v>
      </c>
      <c r="F16" s="2">
        <f t="shared" si="0"/>
        <v>700000</v>
      </c>
      <c r="G16" s="2">
        <f t="shared" si="1"/>
        <v>1740000</v>
      </c>
      <c r="H16" s="2">
        <f t="shared" si="2"/>
        <v>1950000</v>
      </c>
    </row>
    <row r="17" spans="5:8" ht="14.45" x14ac:dyDescent="0.3">
      <c r="E17" s="2">
        <v>7000</v>
      </c>
      <c r="F17" s="2">
        <f t="shared" si="0"/>
        <v>700000</v>
      </c>
      <c r="G17" s="2">
        <f t="shared" si="1"/>
        <v>1820000</v>
      </c>
      <c r="H17" s="2">
        <f t="shared" si="2"/>
        <v>2100000</v>
      </c>
    </row>
    <row r="18" spans="5:8" ht="14.45" x14ac:dyDescent="0.3">
      <c r="E18" s="2">
        <v>7500</v>
      </c>
      <c r="F18" s="2">
        <f t="shared" si="0"/>
        <v>700000</v>
      </c>
      <c r="G18" s="2">
        <f t="shared" si="1"/>
        <v>1900000</v>
      </c>
      <c r="H18" s="2">
        <f t="shared" si="2"/>
        <v>2250000</v>
      </c>
    </row>
    <row r="19" spans="5:8" ht="14.45" x14ac:dyDescent="0.3">
      <c r="E19" s="2">
        <v>8000</v>
      </c>
      <c r="F19" s="2">
        <f t="shared" si="0"/>
        <v>700000</v>
      </c>
      <c r="G19" s="2">
        <f t="shared" si="1"/>
        <v>1980000</v>
      </c>
      <c r="H19" s="2">
        <f t="shared" si="2"/>
        <v>2400000</v>
      </c>
    </row>
    <row r="20" spans="5:8" ht="14.45" x14ac:dyDescent="0.3">
      <c r="E20" s="2">
        <v>8500</v>
      </c>
      <c r="F20" s="2">
        <f t="shared" si="0"/>
        <v>700000</v>
      </c>
      <c r="G20" s="2">
        <f t="shared" si="1"/>
        <v>2060000</v>
      </c>
      <c r="H20" s="2">
        <f t="shared" si="2"/>
        <v>2550000</v>
      </c>
    </row>
    <row r="21" spans="5:8" ht="14.45" x14ac:dyDescent="0.3">
      <c r="E21" s="2">
        <v>9000</v>
      </c>
      <c r="F21" s="2">
        <f t="shared" si="0"/>
        <v>700000</v>
      </c>
      <c r="G21" s="2">
        <f t="shared" si="1"/>
        <v>2140000</v>
      </c>
      <c r="H21" s="2">
        <f t="shared" si="2"/>
        <v>2700000</v>
      </c>
    </row>
    <row r="22" spans="5:8" ht="14.45" x14ac:dyDescent="0.3">
      <c r="E22" s="2">
        <v>9500</v>
      </c>
      <c r="F22" s="2">
        <f t="shared" si="0"/>
        <v>700000</v>
      </c>
      <c r="G22" s="2">
        <f t="shared" si="1"/>
        <v>2220000</v>
      </c>
      <c r="H22" s="2">
        <f t="shared" si="2"/>
        <v>2850000</v>
      </c>
    </row>
    <row r="23" spans="5:8" ht="14.45" x14ac:dyDescent="0.3">
      <c r="E23" s="2">
        <v>10000</v>
      </c>
      <c r="F23" s="2">
        <f t="shared" si="0"/>
        <v>700000</v>
      </c>
      <c r="G23" s="2">
        <f t="shared" si="1"/>
        <v>2300000</v>
      </c>
      <c r="H23" s="2">
        <f t="shared" si="2"/>
        <v>3000000</v>
      </c>
    </row>
    <row r="24" spans="5:8" ht="14.45" x14ac:dyDescent="0.3">
      <c r="E24" s="2">
        <v>10500</v>
      </c>
      <c r="F24" s="2">
        <f t="shared" si="0"/>
        <v>700000</v>
      </c>
      <c r="G24" s="2">
        <f t="shared" si="1"/>
        <v>2380000</v>
      </c>
      <c r="H24" s="2">
        <f t="shared" si="2"/>
        <v>3150000</v>
      </c>
    </row>
    <row r="25" spans="5:8" ht="14.45" x14ac:dyDescent="0.3">
      <c r="E25" s="2">
        <v>11000</v>
      </c>
      <c r="F25" s="2">
        <f t="shared" si="0"/>
        <v>700000</v>
      </c>
      <c r="G25" s="2">
        <f t="shared" si="1"/>
        <v>2460000</v>
      </c>
      <c r="H25" s="2">
        <f t="shared" si="2"/>
        <v>3300000</v>
      </c>
    </row>
    <row r="26" spans="5:8" ht="14.45" x14ac:dyDescent="0.3">
      <c r="E26" s="2">
        <v>11500</v>
      </c>
      <c r="F26" s="2">
        <f t="shared" si="0"/>
        <v>700000</v>
      </c>
      <c r="G26" s="2">
        <f t="shared" si="1"/>
        <v>2540000</v>
      </c>
      <c r="H26" s="2">
        <f t="shared" si="2"/>
        <v>3450000</v>
      </c>
    </row>
    <row r="27" spans="5:8" ht="14.45" x14ac:dyDescent="0.3">
      <c r="E27" s="2">
        <v>12000</v>
      </c>
      <c r="F27" s="2">
        <f t="shared" si="0"/>
        <v>700000</v>
      </c>
      <c r="G27" s="2">
        <f t="shared" si="1"/>
        <v>2620000</v>
      </c>
      <c r="H27" s="2">
        <f t="shared" si="2"/>
        <v>3600000</v>
      </c>
    </row>
    <row r="28" spans="5:8" ht="14.45" x14ac:dyDescent="0.3">
      <c r="E28" s="2">
        <v>12500</v>
      </c>
      <c r="F28" s="2">
        <f t="shared" si="0"/>
        <v>700000</v>
      </c>
      <c r="G28" s="2">
        <f t="shared" si="1"/>
        <v>2700000</v>
      </c>
      <c r="H28" s="2">
        <f t="shared" si="2"/>
        <v>3750000</v>
      </c>
    </row>
  </sheetData>
  <mergeCells count="2">
    <mergeCell ref="A1:C1"/>
    <mergeCell ref="B10:B11"/>
  </mergeCells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&amp;L&amp;F&amp;C&amp;A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I23" sqref="I23"/>
    </sheetView>
  </sheetViews>
  <sheetFormatPr defaultRowHeight="15" x14ac:dyDescent="0.25"/>
  <cols>
    <col min="1" max="1" width="25.5703125" customWidth="1"/>
    <col min="3" max="3" width="10.85546875" bestFit="1" customWidth="1"/>
    <col min="4" max="4" width="2.42578125" customWidth="1"/>
  </cols>
  <sheetData>
    <row r="1" spans="1:8" ht="18" x14ac:dyDescent="0.35">
      <c r="A1" s="17" t="s">
        <v>16</v>
      </c>
      <c r="B1" s="17"/>
      <c r="C1" s="17"/>
    </row>
    <row r="2" spans="1:8" x14ac:dyDescent="0.25">
      <c r="A2" s="1" t="s">
        <v>0</v>
      </c>
      <c r="B2" s="4">
        <v>12500</v>
      </c>
      <c r="C2" s="13" t="s">
        <v>22</v>
      </c>
      <c r="E2" s="1" t="s">
        <v>0</v>
      </c>
      <c r="F2" s="1" t="s">
        <v>1</v>
      </c>
      <c r="G2" s="1" t="s">
        <v>7</v>
      </c>
      <c r="H2" s="1" t="s">
        <v>8</v>
      </c>
    </row>
    <row r="3" spans="1:8" ht="14.45" x14ac:dyDescent="0.3">
      <c r="A3" s="1" t="s">
        <v>2</v>
      </c>
      <c r="B3" s="4">
        <v>935000</v>
      </c>
      <c r="C3" s="3" t="s">
        <v>3</v>
      </c>
      <c r="E3" s="2">
        <v>0</v>
      </c>
      <c r="F3" s="2">
        <f>$B$3</f>
        <v>935000</v>
      </c>
      <c r="G3" s="2">
        <f>$B$3+E3*$B$4</f>
        <v>935000</v>
      </c>
      <c r="H3" s="2">
        <f>E3*$B$5</f>
        <v>0</v>
      </c>
    </row>
    <row r="4" spans="1:8" ht="14.45" x14ac:dyDescent="0.3">
      <c r="A4" s="1" t="s">
        <v>4</v>
      </c>
      <c r="B4" s="4">
        <v>160</v>
      </c>
      <c r="C4" s="3" t="s">
        <v>3</v>
      </c>
      <c r="E4" s="2">
        <v>500</v>
      </c>
      <c r="F4" s="2">
        <f t="shared" ref="F4:F28" si="0">$B$3</f>
        <v>935000</v>
      </c>
      <c r="G4" s="2">
        <f t="shared" ref="G4:G28" si="1">$B$3+E4*$B$4</f>
        <v>1015000</v>
      </c>
      <c r="H4" s="2">
        <f t="shared" ref="H4:H28" si="2">E4*$B$5</f>
        <v>165000</v>
      </c>
    </row>
    <row r="5" spans="1:8" ht="14.45" x14ac:dyDescent="0.3">
      <c r="A5" s="1" t="s">
        <v>5</v>
      </c>
      <c r="B5" s="4">
        <v>330</v>
      </c>
      <c r="C5" s="3" t="s">
        <v>3</v>
      </c>
      <c r="E5" s="2">
        <v>1000</v>
      </c>
      <c r="F5" s="2">
        <f t="shared" si="0"/>
        <v>935000</v>
      </c>
      <c r="G5" s="2">
        <f t="shared" si="1"/>
        <v>1095000</v>
      </c>
      <c r="H5" s="2">
        <f t="shared" si="2"/>
        <v>330000</v>
      </c>
    </row>
    <row r="6" spans="1:8" ht="14.45" x14ac:dyDescent="0.3">
      <c r="E6" s="2">
        <v>1500</v>
      </c>
      <c r="F6" s="2">
        <f t="shared" si="0"/>
        <v>935000</v>
      </c>
      <c r="G6" s="2">
        <f t="shared" si="1"/>
        <v>1175000</v>
      </c>
      <c r="H6" s="2">
        <f t="shared" si="2"/>
        <v>495000</v>
      </c>
    </row>
    <row r="7" spans="1:8" ht="14.45" x14ac:dyDescent="0.3">
      <c r="E7" s="2">
        <v>2000</v>
      </c>
      <c r="F7" s="2">
        <f t="shared" si="0"/>
        <v>935000</v>
      </c>
      <c r="G7" s="2">
        <f t="shared" si="1"/>
        <v>1255000</v>
      </c>
      <c r="H7" s="2">
        <f t="shared" si="2"/>
        <v>660000</v>
      </c>
    </row>
    <row r="8" spans="1:8" x14ac:dyDescent="0.25">
      <c r="A8" s="7" t="s">
        <v>6</v>
      </c>
      <c r="B8" s="8">
        <f>B3/(B5-B4)</f>
        <v>5500</v>
      </c>
      <c r="C8" s="13" t="s">
        <v>15</v>
      </c>
      <c r="E8" s="2">
        <v>2500</v>
      </c>
      <c r="F8" s="2">
        <f t="shared" si="0"/>
        <v>935000</v>
      </c>
      <c r="G8" s="2">
        <f t="shared" si="1"/>
        <v>1335000</v>
      </c>
      <c r="H8" s="2">
        <f t="shared" si="2"/>
        <v>825000</v>
      </c>
    </row>
    <row r="9" spans="1:8" ht="14.45" x14ac:dyDescent="0.3">
      <c r="E9" s="2">
        <v>3000</v>
      </c>
      <c r="F9" s="2">
        <f t="shared" si="0"/>
        <v>935000</v>
      </c>
      <c r="G9" s="2">
        <f t="shared" si="1"/>
        <v>1415000</v>
      </c>
      <c r="H9" s="2">
        <f t="shared" si="2"/>
        <v>990000</v>
      </c>
    </row>
    <row r="10" spans="1:8" x14ac:dyDescent="0.25">
      <c r="A10" s="15" t="s">
        <v>18</v>
      </c>
      <c r="B10" s="18">
        <f>B8/B2</f>
        <v>0.44</v>
      </c>
      <c r="E10" s="2">
        <v>3500</v>
      </c>
      <c r="F10" s="2">
        <f t="shared" si="0"/>
        <v>935000</v>
      </c>
      <c r="G10" s="2">
        <f t="shared" si="1"/>
        <v>1495000</v>
      </c>
      <c r="H10" s="2">
        <f t="shared" si="2"/>
        <v>1155000</v>
      </c>
    </row>
    <row r="11" spans="1:8" x14ac:dyDescent="0.25">
      <c r="A11" s="16" t="s">
        <v>19</v>
      </c>
      <c r="B11" s="19"/>
      <c r="E11" s="2">
        <v>4000</v>
      </c>
      <c r="F11" s="2">
        <f t="shared" si="0"/>
        <v>935000</v>
      </c>
      <c r="G11" s="2">
        <f t="shared" si="1"/>
        <v>1575000</v>
      </c>
      <c r="H11" s="2">
        <f t="shared" si="2"/>
        <v>1320000</v>
      </c>
    </row>
    <row r="12" spans="1:8" ht="14.45" x14ac:dyDescent="0.3">
      <c r="E12" s="2">
        <v>4500</v>
      </c>
      <c r="F12" s="2">
        <f t="shared" si="0"/>
        <v>935000</v>
      </c>
      <c r="G12" s="2">
        <f t="shared" si="1"/>
        <v>1655000</v>
      </c>
      <c r="H12" s="2">
        <f t="shared" si="2"/>
        <v>1485000</v>
      </c>
    </row>
    <row r="13" spans="1:8" ht="14.45" x14ac:dyDescent="0.3">
      <c r="E13" s="2">
        <v>5000</v>
      </c>
      <c r="F13" s="2">
        <f t="shared" si="0"/>
        <v>935000</v>
      </c>
      <c r="G13" s="2">
        <f t="shared" si="1"/>
        <v>1735000</v>
      </c>
      <c r="H13" s="2">
        <f t="shared" si="2"/>
        <v>1650000</v>
      </c>
    </row>
    <row r="14" spans="1:8" ht="14.45" x14ac:dyDescent="0.3">
      <c r="E14" s="2">
        <v>5500</v>
      </c>
      <c r="F14" s="2">
        <f t="shared" si="0"/>
        <v>935000</v>
      </c>
      <c r="G14" s="2">
        <f t="shared" si="1"/>
        <v>1815000</v>
      </c>
      <c r="H14" s="2">
        <f t="shared" si="2"/>
        <v>1815000</v>
      </c>
    </row>
    <row r="15" spans="1:8" ht="14.45" x14ac:dyDescent="0.3">
      <c r="E15" s="2">
        <v>6000</v>
      </c>
      <c r="F15" s="2">
        <f t="shared" si="0"/>
        <v>935000</v>
      </c>
      <c r="G15" s="2">
        <f t="shared" si="1"/>
        <v>1895000</v>
      </c>
      <c r="H15" s="2">
        <f t="shared" si="2"/>
        <v>1980000</v>
      </c>
    </row>
    <row r="16" spans="1:8" ht="14.45" x14ac:dyDescent="0.3">
      <c r="E16" s="2">
        <v>6500</v>
      </c>
      <c r="F16" s="2">
        <f t="shared" si="0"/>
        <v>935000</v>
      </c>
      <c r="G16" s="2">
        <f t="shared" si="1"/>
        <v>1975000</v>
      </c>
      <c r="H16" s="2">
        <f t="shared" si="2"/>
        <v>2145000</v>
      </c>
    </row>
    <row r="17" spans="5:8" ht="14.45" x14ac:dyDescent="0.3">
      <c r="E17" s="2">
        <v>7000</v>
      </c>
      <c r="F17" s="2">
        <f t="shared" si="0"/>
        <v>935000</v>
      </c>
      <c r="G17" s="2">
        <f t="shared" si="1"/>
        <v>2055000</v>
      </c>
      <c r="H17" s="2">
        <f t="shared" si="2"/>
        <v>2310000</v>
      </c>
    </row>
    <row r="18" spans="5:8" ht="14.45" x14ac:dyDescent="0.3">
      <c r="E18" s="2">
        <v>7500</v>
      </c>
      <c r="F18" s="2">
        <f t="shared" si="0"/>
        <v>935000</v>
      </c>
      <c r="G18" s="2">
        <f t="shared" si="1"/>
        <v>2135000</v>
      </c>
      <c r="H18" s="2">
        <f t="shared" si="2"/>
        <v>2475000</v>
      </c>
    </row>
    <row r="19" spans="5:8" ht="14.45" x14ac:dyDescent="0.3">
      <c r="E19" s="2">
        <v>8000</v>
      </c>
      <c r="F19" s="2">
        <f t="shared" si="0"/>
        <v>935000</v>
      </c>
      <c r="G19" s="2">
        <f t="shared" si="1"/>
        <v>2215000</v>
      </c>
      <c r="H19" s="2">
        <f t="shared" si="2"/>
        <v>2640000</v>
      </c>
    </row>
    <row r="20" spans="5:8" ht="14.45" x14ac:dyDescent="0.3">
      <c r="E20" s="2">
        <v>8500</v>
      </c>
      <c r="F20" s="2">
        <f t="shared" si="0"/>
        <v>935000</v>
      </c>
      <c r="G20" s="2">
        <f t="shared" si="1"/>
        <v>2295000</v>
      </c>
      <c r="H20" s="2">
        <f t="shared" si="2"/>
        <v>2805000</v>
      </c>
    </row>
    <row r="21" spans="5:8" ht="14.45" x14ac:dyDescent="0.3">
      <c r="E21" s="2">
        <v>9000</v>
      </c>
      <c r="F21" s="2">
        <f t="shared" si="0"/>
        <v>935000</v>
      </c>
      <c r="G21" s="2">
        <f t="shared" si="1"/>
        <v>2375000</v>
      </c>
      <c r="H21" s="2">
        <f t="shared" si="2"/>
        <v>2970000</v>
      </c>
    </row>
    <row r="22" spans="5:8" ht="14.45" x14ac:dyDescent="0.3">
      <c r="E22" s="2">
        <v>9500</v>
      </c>
      <c r="F22" s="2">
        <f t="shared" si="0"/>
        <v>935000</v>
      </c>
      <c r="G22" s="2">
        <f t="shared" si="1"/>
        <v>2455000</v>
      </c>
      <c r="H22" s="2">
        <f t="shared" si="2"/>
        <v>3135000</v>
      </c>
    </row>
    <row r="23" spans="5:8" ht="14.45" x14ac:dyDescent="0.3">
      <c r="E23" s="2">
        <v>10000</v>
      </c>
      <c r="F23" s="2">
        <f t="shared" si="0"/>
        <v>935000</v>
      </c>
      <c r="G23" s="2">
        <f t="shared" si="1"/>
        <v>2535000</v>
      </c>
      <c r="H23" s="2">
        <f t="shared" si="2"/>
        <v>3300000</v>
      </c>
    </row>
    <row r="24" spans="5:8" ht="14.45" x14ac:dyDescent="0.3">
      <c r="E24" s="2">
        <v>10500</v>
      </c>
      <c r="F24" s="2">
        <f t="shared" si="0"/>
        <v>935000</v>
      </c>
      <c r="G24" s="2">
        <f t="shared" si="1"/>
        <v>2615000</v>
      </c>
      <c r="H24" s="2">
        <f t="shared" si="2"/>
        <v>3465000</v>
      </c>
    </row>
    <row r="25" spans="5:8" ht="14.45" x14ac:dyDescent="0.3">
      <c r="E25" s="2">
        <v>11000</v>
      </c>
      <c r="F25" s="2">
        <f t="shared" si="0"/>
        <v>935000</v>
      </c>
      <c r="G25" s="2">
        <f t="shared" si="1"/>
        <v>2695000</v>
      </c>
      <c r="H25" s="2">
        <f t="shared" si="2"/>
        <v>3630000</v>
      </c>
    </row>
    <row r="26" spans="5:8" ht="14.45" x14ac:dyDescent="0.3">
      <c r="E26" s="2">
        <v>11500</v>
      </c>
      <c r="F26" s="2">
        <f t="shared" si="0"/>
        <v>935000</v>
      </c>
      <c r="G26" s="2">
        <f t="shared" si="1"/>
        <v>2775000</v>
      </c>
      <c r="H26" s="2">
        <f t="shared" si="2"/>
        <v>3795000</v>
      </c>
    </row>
    <row r="27" spans="5:8" ht="14.45" x14ac:dyDescent="0.3">
      <c r="E27" s="2">
        <v>12000</v>
      </c>
      <c r="F27" s="2">
        <f t="shared" si="0"/>
        <v>935000</v>
      </c>
      <c r="G27" s="2">
        <f t="shared" si="1"/>
        <v>2855000</v>
      </c>
      <c r="H27" s="2">
        <f t="shared" si="2"/>
        <v>3960000</v>
      </c>
    </row>
    <row r="28" spans="5:8" ht="14.45" x14ac:dyDescent="0.3">
      <c r="E28" s="2">
        <v>12500</v>
      </c>
      <c r="F28" s="2">
        <f t="shared" si="0"/>
        <v>935000</v>
      </c>
      <c r="G28" s="2">
        <f t="shared" si="1"/>
        <v>2935000</v>
      </c>
      <c r="H28" s="2">
        <f t="shared" si="2"/>
        <v>4125000</v>
      </c>
    </row>
  </sheetData>
  <mergeCells count="2">
    <mergeCell ref="A1:C1"/>
    <mergeCell ref="B10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0" zoomScaleNormal="110" workbookViewId="0">
      <selection activeCell="L21" sqref="L21"/>
    </sheetView>
  </sheetViews>
  <sheetFormatPr defaultRowHeight="15" x14ac:dyDescent="0.25"/>
  <cols>
    <col min="1" max="1" width="37.5703125" customWidth="1"/>
    <col min="2" max="2" width="11.5703125" bestFit="1" customWidth="1"/>
    <col min="3" max="3" width="16.140625" customWidth="1"/>
    <col min="4" max="4" width="2.42578125" customWidth="1"/>
  </cols>
  <sheetData>
    <row r="1" spans="1:3" ht="18" x14ac:dyDescent="0.35">
      <c r="A1" s="17" t="s">
        <v>17</v>
      </c>
      <c r="B1" s="17"/>
      <c r="C1" s="17"/>
    </row>
    <row r="2" spans="1:3" ht="14.45" x14ac:dyDescent="0.3">
      <c r="A2" s="1" t="s">
        <v>9</v>
      </c>
      <c r="B2" s="4">
        <v>11648000</v>
      </c>
      <c r="C2" s="3" t="s">
        <v>3</v>
      </c>
    </row>
    <row r="3" spans="1:3" ht="14.45" x14ac:dyDescent="0.3">
      <c r="A3" s="1" t="s">
        <v>2</v>
      </c>
      <c r="B3" s="4">
        <v>4050000</v>
      </c>
      <c r="C3" s="3" t="s">
        <v>3</v>
      </c>
    </row>
    <row r="4" spans="1:3" ht="14.45" x14ac:dyDescent="0.3">
      <c r="A4" s="1" t="s">
        <v>13</v>
      </c>
      <c r="B4" s="4">
        <v>6406400</v>
      </c>
      <c r="C4" s="3" t="s">
        <v>3</v>
      </c>
    </row>
    <row r="5" spans="1:3" ht="14.45" x14ac:dyDescent="0.3">
      <c r="A5" s="14" t="s">
        <v>20</v>
      </c>
      <c r="B5" s="5">
        <f>B4/B2</f>
        <v>0.55000000000000004</v>
      </c>
      <c r="C5" s="3" t="s">
        <v>3</v>
      </c>
    </row>
    <row r="6" spans="1:3" ht="14.45" x14ac:dyDescent="0.3">
      <c r="A6" s="9" t="s">
        <v>14</v>
      </c>
      <c r="B6" s="5">
        <f>1-B5</f>
        <v>0.44999999999999996</v>
      </c>
      <c r="C6" s="3" t="s">
        <v>3</v>
      </c>
    </row>
    <row r="8" spans="1:3" ht="14.45" x14ac:dyDescent="0.3">
      <c r="A8" s="7" t="s">
        <v>10</v>
      </c>
      <c r="B8" s="8">
        <f>B3/B6</f>
        <v>9000000</v>
      </c>
      <c r="C8" s="3" t="s">
        <v>3</v>
      </c>
    </row>
    <row r="9" spans="1:3" ht="14.45" x14ac:dyDescent="0.3">
      <c r="C9" s="6"/>
    </row>
    <row r="10" spans="1:3" ht="14.45" x14ac:dyDescent="0.3">
      <c r="A10" s="7" t="s">
        <v>11</v>
      </c>
      <c r="B10" s="10">
        <f>B2-B3-B4</f>
        <v>1191600</v>
      </c>
      <c r="C10" s="3" t="s">
        <v>3</v>
      </c>
    </row>
    <row r="12" spans="1:3" ht="14.45" x14ac:dyDescent="0.3">
      <c r="A12" s="7" t="s">
        <v>21</v>
      </c>
      <c r="B12" s="1"/>
      <c r="C12" s="14"/>
    </row>
    <row r="13" spans="1:3" ht="14.45" x14ac:dyDescent="0.3">
      <c r="A13" s="1" t="s">
        <v>9</v>
      </c>
      <c r="B13" s="4">
        <v>7800000</v>
      </c>
      <c r="C13" s="3" t="s">
        <v>3</v>
      </c>
    </row>
    <row r="14" spans="1:3" ht="14.45" x14ac:dyDescent="0.3">
      <c r="A14" s="11" t="s">
        <v>2</v>
      </c>
      <c r="B14" s="2">
        <v>4050000</v>
      </c>
      <c r="C14" s="3" t="s">
        <v>3</v>
      </c>
    </row>
    <row r="15" spans="1:3" ht="14.45" x14ac:dyDescent="0.3">
      <c r="A15" s="11" t="s">
        <v>13</v>
      </c>
      <c r="B15" s="2">
        <f>B5*B13</f>
        <v>4290000</v>
      </c>
      <c r="C15" s="3" t="s">
        <v>3</v>
      </c>
    </row>
    <row r="16" spans="1:3" ht="14.45" x14ac:dyDescent="0.3">
      <c r="A16" s="11" t="s">
        <v>12</v>
      </c>
      <c r="B16" s="10">
        <f>B13-B14-B15</f>
        <v>-540000</v>
      </c>
      <c r="C16" s="12" t="s">
        <v>3</v>
      </c>
    </row>
  </sheetData>
  <mergeCells count="1">
    <mergeCell ref="A1:C1"/>
  </mergeCells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BEP Alfa spa</vt:lpstr>
      <vt:lpstr>BEP (aumento CF e p)</vt:lpstr>
      <vt:lpstr>Fatturato equilibrio Beta spa </vt:lpstr>
      <vt:lpstr>'BEP Alfa spa'!Area_stampa</vt:lpstr>
      <vt:lpstr>'Fatturato equilibrio Beta spa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cagliero</dc:creator>
  <cp:lastModifiedBy>Francesca Nebuloni</cp:lastModifiedBy>
  <cp:lastPrinted>2020-10-18T16:55:10Z</cp:lastPrinted>
  <dcterms:created xsi:type="dcterms:W3CDTF">2012-08-02T10:03:14Z</dcterms:created>
  <dcterms:modified xsi:type="dcterms:W3CDTF">2020-12-04T08:17:11Z</dcterms:modified>
</cp:coreProperties>
</file>